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8100" activeTab="0"/>
  </bookViews>
  <sheets>
    <sheet name="日別入力データ" sheetId="1" r:id="rId1"/>
    <sheet name="日集計表" sheetId="2" r:id="rId2"/>
    <sheet name="患者データ" sheetId="3" r:id="rId3"/>
    <sheet name="保険点数表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<sst xmlns="http://schemas.openxmlformats.org/spreadsheetml/2006/main" count="33" uniqueCount="29">
  <si>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カルテ番号</t>
  </si>
  <si>
    <t>名前</t>
  </si>
  <si>
    <t>保険金額</t>
  </si>
  <si>
    <t>青木</t>
  </si>
  <si>
    <t>年月日</t>
  </si>
  <si>
    <t>氏名</t>
  </si>
  <si>
    <t>住所</t>
  </si>
  <si>
    <t>電話番号</t>
  </si>
  <si>
    <t>保険所番号</t>
  </si>
  <si>
    <t>伊東</t>
  </si>
  <si>
    <t>佐藤</t>
  </si>
  <si>
    <t>加藤</t>
  </si>
  <si>
    <t>伊豆</t>
  </si>
  <si>
    <t>個人負担</t>
  </si>
  <si>
    <t>合計</t>
  </si>
  <si>
    <t>個人負担金額</t>
  </si>
  <si>
    <t>診察料</t>
  </si>
  <si>
    <t>保険点数</t>
  </si>
  <si>
    <t>点数</t>
  </si>
  <si>
    <t>技術料</t>
  </si>
  <si>
    <t>薬価</t>
  </si>
  <si>
    <t>保険点数表？</t>
  </si>
  <si>
    <t>信楽</t>
  </si>
  <si>
    <t>大熊</t>
  </si>
  <si>
    <t>大田</t>
  </si>
  <si>
    <t>鹿島</t>
  </si>
  <si>
    <t>近藤</t>
  </si>
  <si>
    <t>新庄</t>
  </si>
  <si>
    <t>日集計表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</si>
</sst>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aaaa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6" fontId="0" fillId="0" borderId="10" xfId="18" applyBorder="1" applyAlignment="1">
      <alignment/>
    </xf>
    <xf numFmtId="0" fontId="0" fillId="4" borderId="1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12" xfId="0" applyFill="1" applyBorder="1" applyAlignment="1">
      <alignment horizontal="center"/>
    </xf>
    <xf numFmtId="177" fontId="0" fillId="0" borderId="13" xfId="0" applyNumberFormat="1" applyBorder="1" applyAlignment="1">
      <alignment/>
    </xf>
    <xf numFmtId="14" fontId="0" fillId="4" borderId="13" xfId="0" applyNumberFormat="1" applyFill="1" applyBorder="1" applyAlignment="1">
      <alignment/>
    </xf>
    <xf numFmtId="14" fontId="0" fillId="4" borderId="3" xfId="0" applyNumberFormat="1" applyFill="1" applyBorder="1" applyAlignment="1">
      <alignment/>
    </xf>
    <xf numFmtId="14" fontId="0" fillId="4" borderId="4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6" fontId="0" fillId="4" borderId="11" xfId="18" applyFill="1" applyBorder="1" applyAlignment="1">
      <alignment/>
    </xf>
    <xf numFmtId="6" fontId="0" fillId="4" borderId="10" xfId="18" applyFill="1" applyBorder="1" applyAlignment="1">
      <alignment/>
    </xf>
    <xf numFmtId="6" fontId="0" fillId="4" borderId="1" xfId="18" applyFill="1" applyBorder="1" applyAlignment="1">
      <alignment/>
    </xf>
    <xf numFmtId="6" fontId="0" fillId="4" borderId="2" xfId="18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8" fontId="0" fillId="0" borderId="11" xfId="16" applyBorder="1" applyAlignment="1">
      <alignment/>
    </xf>
    <xf numFmtId="38" fontId="0" fillId="0" borderId="1" xfId="16" applyBorder="1" applyAlignment="1">
      <alignment/>
    </xf>
    <xf numFmtId="38" fontId="0" fillId="0" borderId="5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22</xdr:row>
      <xdr:rowOff>104775</xdr:rowOff>
    </xdr:from>
    <xdr:to>
      <xdr:col>5</xdr:col>
      <xdr:colOff>571500</xdr:colOff>
      <xdr:row>26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228850" y="3895725"/>
          <a:ext cx="1819275" cy="647700"/>
        </a:xfrm>
        <a:prstGeom prst="wedgeRoundRectCallout">
          <a:avLst>
            <a:gd name="adj1" fmla="val -97120"/>
            <a:gd name="adj2" fmla="val -125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黄色いセルにデータを入力するだけ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4.125" style="0" customWidth="1"/>
    <col min="2" max="2" width="10.50390625" style="0" bestFit="1" customWidth="1"/>
    <col min="5" max="5" width="13.00390625" style="0" bestFit="1" customWidth="1"/>
    <col min="6" max="6" width="10.75390625" style="0" customWidth="1"/>
  </cols>
  <sheetData>
    <row r="1" ht="14.25" thickBot="1"/>
    <row r="2" spans="2:12" ht="13.5">
      <c r="B2" s="34" t="s">
        <v>4</v>
      </c>
      <c r="C2" s="35" t="s">
        <v>0</v>
      </c>
      <c r="D2" s="35" t="s">
        <v>1</v>
      </c>
      <c r="E2" s="35" t="s">
        <v>15</v>
      </c>
      <c r="F2" s="35" t="s">
        <v>2</v>
      </c>
      <c r="G2" s="35" t="s">
        <v>16</v>
      </c>
      <c r="H2" s="35" t="s">
        <v>17</v>
      </c>
      <c r="I2" s="35"/>
      <c r="J2" s="35"/>
      <c r="K2" s="35"/>
      <c r="L2" s="36"/>
    </row>
    <row r="3" spans="2:12" ht="13.5">
      <c r="B3" s="22">
        <v>37779</v>
      </c>
      <c r="C3" s="17">
        <v>1</v>
      </c>
      <c r="D3" s="1" t="str">
        <f>IF(C3="","",VLOOKUP(C3,'患者データ'!$B$3:$I$22,2,0))</f>
        <v>青木</v>
      </c>
      <c r="E3" s="41">
        <f>IF(C3="","",G3*0.3)</f>
        <v>750</v>
      </c>
      <c r="F3" s="41">
        <f>IF(C3="","",G3*0.7)</f>
        <v>1750</v>
      </c>
      <c r="G3" s="41">
        <f>IF(C3="","",VLOOKUP(H3,'保険点数表'!$B$4:$F$90,2,0))</f>
        <v>2500</v>
      </c>
      <c r="H3" s="17">
        <v>20</v>
      </c>
      <c r="I3" s="1"/>
      <c r="J3" s="1"/>
      <c r="K3" s="1"/>
      <c r="L3" s="2"/>
    </row>
    <row r="4" spans="2:12" ht="13.5">
      <c r="B4" s="22">
        <v>37779</v>
      </c>
      <c r="C4" s="17">
        <v>1</v>
      </c>
      <c r="D4" s="1" t="str">
        <f>IF(C4="","",VLOOKUP(C4,'患者データ'!$B$3:$I$22,2,0))</f>
        <v>青木</v>
      </c>
      <c r="E4" s="41">
        <f aca="true" t="shared" si="0" ref="E4:E18">IF(C4="","",G4*0.3)</f>
        <v>810</v>
      </c>
      <c r="F4" s="41">
        <f aca="true" t="shared" si="1" ref="F4:F18">IF(C4="","",G4*0.7)</f>
        <v>1889.9999999999998</v>
      </c>
      <c r="G4" s="41">
        <f>IF(C4="","",VLOOKUP(H4,'保険点数表'!$B$4:$F$90,2,0))</f>
        <v>2700</v>
      </c>
      <c r="H4" s="17">
        <v>22</v>
      </c>
      <c r="I4" s="1"/>
      <c r="J4" s="1"/>
      <c r="K4" s="1"/>
      <c r="L4" s="2"/>
    </row>
    <row r="5" spans="2:12" ht="13.5">
      <c r="B5" s="22">
        <v>37779</v>
      </c>
      <c r="C5" s="17">
        <v>1</v>
      </c>
      <c r="D5" s="1" t="str">
        <f>IF(C5="","",VLOOKUP(C5,'患者データ'!$B$3:$I$22,2,0))</f>
        <v>青木</v>
      </c>
      <c r="E5" s="41">
        <f t="shared" si="0"/>
        <v>600</v>
      </c>
      <c r="F5" s="41">
        <f t="shared" si="1"/>
        <v>1400</v>
      </c>
      <c r="G5" s="41">
        <f>IF(C5="","",VLOOKUP(H5,'保険点数表'!$B$4:$F$90,2,0))</f>
        <v>2000</v>
      </c>
      <c r="H5" s="17">
        <v>15</v>
      </c>
      <c r="I5" s="1"/>
      <c r="J5" s="1"/>
      <c r="K5" s="1"/>
      <c r="L5" s="2"/>
    </row>
    <row r="6" spans="2:12" ht="13.5">
      <c r="B6" s="22">
        <v>37779</v>
      </c>
      <c r="C6" s="17">
        <v>5</v>
      </c>
      <c r="D6" s="1" t="str">
        <f>IF(C6="","",VLOOKUP(C6,'患者データ'!$B$3:$I$22,2,0))</f>
        <v>伊豆</v>
      </c>
      <c r="E6" s="41">
        <f t="shared" si="0"/>
        <v>180</v>
      </c>
      <c r="F6" s="41">
        <f t="shared" si="1"/>
        <v>420</v>
      </c>
      <c r="G6" s="41">
        <f>IF(C6="","",VLOOKUP(H6,'保険点数表'!$B$4:$F$90,2,0))</f>
        <v>600</v>
      </c>
      <c r="H6" s="17">
        <v>1</v>
      </c>
      <c r="I6" s="1"/>
      <c r="J6" s="1"/>
      <c r="K6" s="1"/>
      <c r="L6" s="2"/>
    </row>
    <row r="7" spans="2:12" ht="13.5">
      <c r="B7" s="22">
        <v>37779</v>
      </c>
      <c r="C7" s="17">
        <v>1</v>
      </c>
      <c r="D7" s="1" t="str">
        <f>IF(C7="","",VLOOKUP(C7,'患者データ'!$B$3:$I$22,2,0))</f>
        <v>青木</v>
      </c>
      <c r="E7" s="41">
        <f t="shared" si="0"/>
        <v>210</v>
      </c>
      <c r="F7" s="41">
        <f t="shared" si="1"/>
        <v>489.99999999999994</v>
      </c>
      <c r="G7" s="41">
        <f>IF(C7="","",VLOOKUP(H7,'保険点数表'!$B$4:$F$90,2,0))</f>
        <v>700</v>
      </c>
      <c r="H7" s="17">
        <v>2</v>
      </c>
      <c r="I7" s="1"/>
      <c r="J7" s="1"/>
      <c r="K7" s="1"/>
      <c r="L7" s="2"/>
    </row>
    <row r="8" spans="2:12" ht="13.5">
      <c r="B8" s="22">
        <v>37779</v>
      </c>
      <c r="C8" s="17">
        <v>1</v>
      </c>
      <c r="D8" s="1" t="str">
        <f>IF(C8="","",VLOOKUP(C8,'患者データ'!$B$3:$I$22,2,0))</f>
        <v>青木</v>
      </c>
      <c r="E8" s="41">
        <f t="shared" si="0"/>
        <v>240</v>
      </c>
      <c r="F8" s="41">
        <f t="shared" si="1"/>
        <v>560</v>
      </c>
      <c r="G8" s="41">
        <f>IF(C8="","",VLOOKUP(H8,'保険点数表'!$B$4:$F$90,2,0))</f>
        <v>800</v>
      </c>
      <c r="H8" s="17">
        <v>3</v>
      </c>
      <c r="I8" s="1"/>
      <c r="J8" s="1"/>
      <c r="K8" s="1"/>
      <c r="L8" s="2"/>
    </row>
    <row r="9" spans="2:12" ht="13.5">
      <c r="B9" s="22">
        <v>37779</v>
      </c>
      <c r="C9" s="17">
        <v>2</v>
      </c>
      <c r="D9" s="1" t="str">
        <f>IF(C9="","",VLOOKUP(C9,'患者データ'!$B$3:$I$22,2,0))</f>
        <v>伊東</v>
      </c>
      <c r="E9" s="41">
        <f t="shared" si="0"/>
        <v>420</v>
      </c>
      <c r="F9" s="41">
        <f t="shared" si="1"/>
        <v>979.9999999999999</v>
      </c>
      <c r="G9" s="41">
        <f>IF(C9="","",VLOOKUP(H9,'保険点数表'!$B$4:$F$90,2,0))</f>
        <v>1400</v>
      </c>
      <c r="H9" s="17">
        <v>9</v>
      </c>
      <c r="I9" s="1"/>
      <c r="J9" s="1"/>
      <c r="K9" s="1"/>
      <c r="L9" s="2"/>
    </row>
    <row r="10" spans="2:12" ht="13.5">
      <c r="B10" s="22">
        <v>37779</v>
      </c>
      <c r="C10" s="17">
        <v>3</v>
      </c>
      <c r="D10" s="1" t="str">
        <f>IF(C10="","",VLOOKUP(C10,'患者データ'!$B$3:$I$22,2,0))</f>
        <v>佐藤</v>
      </c>
      <c r="E10" s="41">
        <f t="shared" si="0"/>
        <v>450</v>
      </c>
      <c r="F10" s="41">
        <f t="shared" si="1"/>
        <v>1050</v>
      </c>
      <c r="G10" s="41">
        <f>IF(C10="","",VLOOKUP(H10,'保険点数表'!$B$4:$F$90,2,0))</f>
        <v>1500</v>
      </c>
      <c r="H10" s="17">
        <v>10</v>
      </c>
      <c r="I10" s="1"/>
      <c r="J10" s="1"/>
      <c r="K10" s="1"/>
      <c r="L10" s="2"/>
    </row>
    <row r="11" spans="2:12" ht="13.5">
      <c r="B11" s="22">
        <v>37780</v>
      </c>
      <c r="C11" s="17">
        <v>4</v>
      </c>
      <c r="D11" s="1" t="str">
        <f>IF(C11="","",VLOOKUP(C11,'患者データ'!$B$3:$I$22,2,0))</f>
        <v>加藤</v>
      </c>
      <c r="E11" s="41">
        <f t="shared" si="0"/>
        <v>750</v>
      </c>
      <c r="F11" s="41">
        <f t="shared" si="1"/>
        <v>1750</v>
      </c>
      <c r="G11" s="41">
        <f>IF(C11="","",VLOOKUP(H11,'保険点数表'!$B$4:$F$90,2,0))</f>
        <v>2500</v>
      </c>
      <c r="H11" s="17">
        <v>20</v>
      </c>
      <c r="I11" s="1"/>
      <c r="J11" s="1"/>
      <c r="K11" s="1"/>
      <c r="L11" s="2"/>
    </row>
    <row r="12" spans="2:12" ht="13.5">
      <c r="B12" s="22">
        <v>37780</v>
      </c>
      <c r="C12" s="17">
        <v>5</v>
      </c>
      <c r="D12" s="1" t="str">
        <f>IF(C12="","",VLOOKUP(C12,'患者データ'!$B$3:$I$22,2,0))</f>
        <v>伊豆</v>
      </c>
      <c r="E12" s="41">
        <f t="shared" si="0"/>
        <v>840</v>
      </c>
      <c r="F12" s="41">
        <f t="shared" si="1"/>
        <v>1959.9999999999998</v>
      </c>
      <c r="G12" s="41">
        <f>IF(C12="","",VLOOKUP(H12,'保険点数表'!$B$4:$F$90,2,0))</f>
        <v>2800</v>
      </c>
      <c r="H12" s="17">
        <v>23</v>
      </c>
      <c r="I12" s="1"/>
      <c r="J12" s="1"/>
      <c r="K12" s="1"/>
      <c r="L12" s="2"/>
    </row>
    <row r="13" spans="2:12" ht="13.5">
      <c r="B13" s="22">
        <v>37780</v>
      </c>
      <c r="C13" s="17">
        <v>6</v>
      </c>
      <c r="D13" s="1" t="str">
        <f>IF(C13="","",VLOOKUP(C13,'患者データ'!$B$3:$I$22,2,0))</f>
        <v>信楽</v>
      </c>
      <c r="E13" s="41">
        <f t="shared" si="0"/>
        <v>420</v>
      </c>
      <c r="F13" s="41">
        <f t="shared" si="1"/>
        <v>979.9999999999999</v>
      </c>
      <c r="G13" s="41">
        <f>IF(C13="","",VLOOKUP(H13,'保険点数表'!$B$4:$F$90,2,0))</f>
        <v>1400</v>
      </c>
      <c r="H13" s="17">
        <v>9</v>
      </c>
      <c r="I13" s="1"/>
      <c r="J13" s="1"/>
      <c r="K13" s="1"/>
      <c r="L13" s="2"/>
    </row>
    <row r="14" spans="2:12" ht="13.5">
      <c r="B14" s="22">
        <v>37780</v>
      </c>
      <c r="C14" s="17">
        <v>7</v>
      </c>
      <c r="D14" s="1" t="str">
        <f>IF(C14="","",VLOOKUP(C14,'患者データ'!$B$3:$I$22,2,0))</f>
        <v>大熊</v>
      </c>
      <c r="E14" s="41">
        <f t="shared" si="0"/>
        <v>360</v>
      </c>
      <c r="F14" s="41">
        <f t="shared" si="1"/>
        <v>840</v>
      </c>
      <c r="G14" s="41">
        <f>IF(C14="","",VLOOKUP(H14,'保険点数表'!$B$4:$F$90,2,0))</f>
        <v>1200</v>
      </c>
      <c r="H14" s="17">
        <v>7</v>
      </c>
      <c r="I14" s="1"/>
      <c r="J14" s="1"/>
      <c r="K14" s="1"/>
      <c r="L14" s="2"/>
    </row>
    <row r="15" spans="2:12" ht="13.5">
      <c r="B15" s="22">
        <v>37780</v>
      </c>
      <c r="C15" s="17">
        <v>8</v>
      </c>
      <c r="D15" s="1" t="str">
        <f>IF(C15="","",VLOOKUP(C15,'患者データ'!$B$3:$I$22,2,0))</f>
        <v>大田</v>
      </c>
      <c r="E15" s="41">
        <f t="shared" si="0"/>
        <v>510</v>
      </c>
      <c r="F15" s="41">
        <f t="shared" si="1"/>
        <v>1190</v>
      </c>
      <c r="G15" s="41">
        <f>IF(C15="","",VLOOKUP(H15,'保険点数表'!$B$4:$F$90,2,0))</f>
        <v>1700</v>
      </c>
      <c r="H15" s="17">
        <v>12</v>
      </c>
      <c r="I15" s="1"/>
      <c r="J15" s="1"/>
      <c r="K15" s="1"/>
      <c r="L15" s="2"/>
    </row>
    <row r="16" spans="2:12" ht="13.5">
      <c r="B16" s="22">
        <v>37792</v>
      </c>
      <c r="C16" s="17">
        <v>9</v>
      </c>
      <c r="D16" s="1" t="str">
        <f>IF(C16="","",VLOOKUP(C16,'患者データ'!$B$3:$I$22,2,0))</f>
        <v>鹿島</v>
      </c>
      <c r="E16" s="41">
        <f t="shared" si="0"/>
        <v>570</v>
      </c>
      <c r="F16" s="41">
        <f t="shared" si="1"/>
        <v>1330</v>
      </c>
      <c r="G16" s="41">
        <f>IF(C16="","",VLOOKUP(H16,'保険点数表'!$B$4:$F$90,2,0))</f>
        <v>1900</v>
      </c>
      <c r="H16" s="17">
        <v>14</v>
      </c>
      <c r="I16" s="1"/>
      <c r="J16" s="1"/>
      <c r="K16" s="1"/>
      <c r="L16" s="2"/>
    </row>
    <row r="17" spans="2:12" ht="13.5">
      <c r="B17" s="22">
        <v>37793</v>
      </c>
      <c r="C17" s="17">
        <v>10</v>
      </c>
      <c r="D17" s="1" t="str">
        <f>IF(C17="","",VLOOKUP(C17,'患者データ'!$B$3:$I$22,2,0))</f>
        <v>近藤</v>
      </c>
      <c r="E17" s="41">
        <f t="shared" si="0"/>
        <v>600</v>
      </c>
      <c r="F17" s="41">
        <f t="shared" si="1"/>
        <v>1400</v>
      </c>
      <c r="G17" s="41">
        <f>IF(C17="","",VLOOKUP(H17,'保険点数表'!$B$4:$F$90,2,0))</f>
        <v>2000</v>
      </c>
      <c r="H17" s="17">
        <v>15</v>
      </c>
      <c r="I17" s="1"/>
      <c r="J17" s="1"/>
      <c r="K17" s="1"/>
      <c r="L17" s="2"/>
    </row>
    <row r="18" spans="2:12" ht="13.5">
      <c r="B18" s="22">
        <v>37794</v>
      </c>
      <c r="C18" s="17">
        <v>11</v>
      </c>
      <c r="D18" s="1" t="str">
        <f>IF(C18="","",VLOOKUP(C18,'患者データ'!$B$3:$I$22,2,0))</f>
        <v>新庄</v>
      </c>
      <c r="E18" s="41">
        <f t="shared" si="0"/>
        <v>690</v>
      </c>
      <c r="F18" s="41">
        <f t="shared" si="1"/>
        <v>1610</v>
      </c>
      <c r="G18" s="41">
        <f>IF(C18="","",VLOOKUP(H18,'保険点数表'!$B$4:$F$90,2,0))</f>
        <v>2300</v>
      </c>
      <c r="H18" s="17">
        <v>18</v>
      </c>
      <c r="I18" s="1"/>
      <c r="J18" s="1"/>
      <c r="K18" s="1"/>
      <c r="L18" s="2"/>
    </row>
    <row r="19" spans="2:12" ht="13.5">
      <c r="B19" s="28"/>
      <c r="C19" s="17"/>
      <c r="D19" s="1"/>
      <c r="E19" s="41"/>
      <c r="F19" s="41"/>
      <c r="G19" s="41"/>
      <c r="H19" s="17"/>
      <c r="I19" s="1"/>
      <c r="J19" s="1"/>
      <c r="K19" s="1"/>
      <c r="L19" s="2"/>
    </row>
    <row r="20" spans="2:12" ht="13.5">
      <c r="B20" s="28"/>
      <c r="C20" s="17"/>
      <c r="D20" s="1"/>
      <c r="E20" s="41"/>
      <c r="F20" s="41"/>
      <c r="G20" s="41"/>
      <c r="H20" s="17"/>
      <c r="I20" s="1"/>
      <c r="J20" s="1"/>
      <c r="K20" s="1"/>
      <c r="L20" s="2"/>
    </row>
    <row r="21" spans="2:12" ht="13.5">
      <c r="B21" s="28"/>
      <c r="C21" s="17"/>
      <c r="D21" s="1"/>
      <c r="E21" s="41"/>
      <c r="F21" s="41"/>
      <c r="G21" s="41"/>
      <c r="H21" s="17"/>
      <c r="I21" s="1"/>
      <c r="J21" s="1"/>
      <c r="K21" s="1"/>
      <c r="L21" s="2"/>
    </row>
    <row r="22" spans="2:12" ht="14.25" thickBot="1">
      <c r="B22" s="29"/>
      <c r="C22" s="18"/>
      <c r="D22" s="5"/>
      <c r="E22" s="42"/>
      <c r="F22" s="42"/>
      <c r="G22" s="42"/>
      <c r="H22" s="18"/>
      <c r="I22" s="5"/>
      <c r="J22" s="5"/>
      <c r="K22" s="5"/>
      <c r="L22" s="6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"/>
  <sheetViews>
    <sheetView workbookViewId="0" topLeftCell="A1">
      <selection activeCell="I14" sqref="I14"/>
    </sheetView>
  </sheetViews>
  <sheetFormatPr defaultColWidth="9.00390625" defaultRowHeight="13.5"/>
  <cols>
    <col min="2" max="2" width="10.50390625" style="0" bestFit="1" customWidth="1"/>
    <col min="3" max="3" width="7.125" style="0" bestFit="1" customWidth="1"/>
    <col min="5" max="5" width="9.75390625" style="0" customWidth="1"/>
  </cols>
  <sheetData>
    <row r="1" ht="24">
      <c r="D1" s="8" t="s">
        <v>28</v>
      </c>
    </row>
    <row r="2" ht="14.25" thickBot="1"/>
    <row r="3" spans="2:11" ht="14.25" thickBot="1">
      <c r="B3" s="12" t="s">
        <v>4</v>
      </c>
      <c r="C3" s="19"/>
      <c r="D3" s="13" t="s">
        <v>13</v>
      </c>
      <c r="E3" s="13" t="s">
        <v>2</v>
      </c>
      <c r="F3" s="13"/>
      <c r="G3" s="13"/>
      <c r="H3" s="13"/>
      <c r="I3" s="13"/>
      <c r="J3" s="13"/>
      <c r="K3" s="14" t="s">
        <v>14</v>
      </c>
    </row>
    <row r="4" spans="2:11" ht="13.5">
      <c r="B4" s="21">
        <v>37779</v>
      </c>
      <c r="C4" s="20">
        <f>B4</f>
        <v>37779</v>
      </c>
      <c r="D4" s="40">
        <f>SUMIF('日別入力データ'!$B$3:$G$22,B4,'日別入力データ'!$E$3:$E$22)</f>
        <v>3660</v>
      </c>
      <c r="E4" s="40">
        <f>SUMIF('日別入力データ'!$B$3:$G$22,B4,'日別入力データ'!$F$3:$F$22)</f>
        <v>8540</v>
      </c>
      <c r="F4" s="40"/>
      <c r="G4" s="40"/>
      <c r="H4" s="40"/>
      <c r="I4" s="40"/>
      <c r="J4" s="40"/>
      <c r="K4" s="15">
        <f>SUM(D4:J4)</f>
        <v>12200</v>
      </c>
    </row>
    <row r="5" spans="2:11" ht="13.5">
      <c r="B5" s="22">
        <v>37780</v>
      </c>
      <c r="C5" s="20">
        <f aca="true" t="shared" si="0" ref="C5:C26">B5</f>
        <v>37780</v>
      </c>
      <c r="D5" s="40">
        <f>SUMIF('日別入力データ'!$B$3:$G$22,B5,'日別入力データ'!$E$3:$E$22)</f>
        <v>2880</v>
      </c>
      <c r="E5" s="40">
        <f>SUMIF('日別入力データ'!$B$3:$G$22,B5,'日別入力データ'!$F$3:$F$22)</f>
        <v>6720</v>
      </c>
      <c r="F5" s="40"/>
      <c r="G5" s="40"/>
      <c r="H5" s="40"/>
      <c r="I5" s="40"/>
      <c r="J5" s="40"/>
      <c r="K5" s="15">
        <f aca="true" t="shared" si="1" ref="K5:K26">SUM(D5:J5)</f>
        <v>9600</v>
      </c>
    </row>
    <row r="6" spans="2:11" ht="13.5">
      <c r="B6" s="22">
        <v>37781</v>
      </c>
      <c r="C6" s="20">
        <f t="shared" si="0"/>
        <v>37781</v>
      </c>
      <c r="D6" s="40">
        <f>SUMIF('日別入力データ'!$B$3:$G$22,B6,'日別入力データ'!$E$3:$E$22)</f>
        <v>0</v>
      </c>
      <c r="E6" s="40">
        <f>SUMIF('日別入力データ'!$B$3:$G$22,B6,'日別入力データ'!$F$3:$F$22)</f>
        <v>0</v>
      </c>
      <c r="F6" s="40"/>
      <c r="G6" s="40"/>
      <c r="H6" s="40"/>
      <c r="I6" s="40"/>
      <c r="J6" s="40"/>
      <c r="K6" s="15">
        <f t="shared" si="1"/>
        <v>0</v>
      </c>
    </row>
    <row r="7" spans="2:11" ht="13.5">
      <c r="B7" s="22">
        <v>37782</v>
      </c>
      <c r="C7" s="20">
        <f t="shared" si="0"/>
        <v>37782</v>
      </c>
      <c r="D7" s="40">
        <f>SUMIF('日別入力データ'!$B$3:$G$22,B7,'日別入力データ'!$E$3:$E$22)</f>
        <v>0</v>
      </c>
      <c r="E7" s="40">
        <f>SUMIF('日別入力データ'!$B$3:$G$22,B7,'日別入力データ'!$F$3:$F$22)</f>
        <v>0</v>
      </c>
      <c r="F7" s="40"/>
      <c r="G7" s="40"/>
      <c r="H7" s="40"/>
      <c r="I7" s="40"/>
      <c r="J7" s="40"/>
      <c r="K7" s="15">
        <f t="shared" si="1"/>
        <v>0</v>
      </c>
    </row>
    <row r="8" spans="2:11" ht="13.5">
      <c r="B8" s="22">
        <v>37783</v>
      </c>
      <c r="C8" s="20">
        <f t="shared" si="0"/>
        <v>37783</v>
      </c>
      <c r="D8" s="40">
        <f>SUMIF('日別入力データ'!$B$3:$G$22,B8,'日別入力データ'!$E$3:$E$22)</f>
        <v>0</v>
      </c>
      <c r="E8" s="40">
        <f>SUMIF('日別入力データ'!$B$3:$G$22,B8,'日別入力データ'!$F$3:$F$22)</f>
        <v>0</v>
      </c>
      <c r="F8" s="40"/>
      <c r="G8" s="40"/>
      <c r="H8" s="40"/>
      <c r="I8" s="40"/>
      <c r="J8" s="40"/>
      <c r="K8" s="15">
        <f t="shared" si="1"/>
        <v>0</v>
      </c>
    </row>
    <row r="9" spans="2:11" ht="13.5">
      <c r="B9" s="22">
        <v>37784</v>
      </c>
      <c r="C9" s="20">
        <f t="shared" si="0"/>
        <v>37784</v>
      </c>
      <c r="D9" s="40">
        <f>SUMIF('日別入力データ'!$B$3:$G$22,B9,'日別入力データ'!$E$3:$E$22)</f>
        <v>0</v>
      </c>
      <c r="E9" s="40">
        <f>SUMIF('日別入力データ'!$B$3:$G$22,B9,'日別入力データ'!$F$3:$F$22)</f>
        <v>0</v>
      </c>
      <c r="F9" s="40"/>
      <c r="G9" s="40"/>
      <c r="H9" s="40"/>
      <c r="I9" s="40"/>
      <c r="J9" s="40"/>
      <c r="K9" s="15">
        <f t="shared" si="1"/>
        <v>0</v>
      </c>
    </row>
    <row r="10" spans="2:11" ht="13.5">
      <c r="B10" s="22">
        <v>37785</v>
      </c>
      <c r="C10" s="20">
        <f t="shared" si="0"/>
        <v>37785</v>
      </c>
      <c r="D10" s="40">
        <f>SUMIF('日別入力データ'!$B$3:$G$22,B10,'日別入力データ'!$E$3:$E$22)</f>
        <v>0</v>
      </c>
      <c r="E10" s="40">
        <f>SUMIF('日別入力データ'!$B$3:$G$22,B10,'日別入力データ'!$F$3:$F$22)</f>
        <v>0</v>
      </c>
      <c r="F10" s="40"/>
      <c r="G10" s="40"/>
      <c r="H10" s="40"/>
      <c r="I10" s="40"/>
      <c r="J10" s="40"/>
      <c r="K10" s="15">
        <f t="shared" si="1"/>
        <v>0</v>
      </c>
    </row>
    <row r="11" spans="2:11" ht="13.5">
      <c r="B11" s="22">
        <v>37786</v>
      </c>
      <c r="C11" s="20">
        <f t="shared" si="0"/>
        <v>37786</v>
      </c>
      <c r="D11" s="40">
        <f>SUMIF('日別入力データ'!$B$3:$G$22,B11,'日別入力データ'!$E$3:$E$22)</f>
        <v>0</v>
      </c>
      <c r="E11" s="40">
        <f>SUMIF('日別入力データ'!$B$3:$G$22,B11,'日別入力データ'!$F$3:$F$22)</f>
        <v>0</v>
      </c>
      <c r="F11" s="40"/>
      <c r="G11" s="40"/>
      <c r="H11" s="40"/>
      <c r="I11" s="40"/>
      <c r="J11" s="40"/>
      <c r="K11" s="15">
        <f t="shared" si="1"/>
        <v>0</v>
      </c>
    </row>
    <row r="12" spans="2:11" ht="13.5">
      <c r="B12" s="22">
        <v>37787</v>
      </c>
      <c r="C12" s="20">
        <f t="shared" si="0"/>
        <v>37787</v>
      </c>
      <c r="D12" s="40">
        <f>SUMIF('日別入力データ'!$B$3:$G$22,B12,'日別入力データ'!$E$3:$E$22)</f>
        <v>0</v>
      </c>
      <c r="E12" s="40">
        <f>SUMIF('日別入力データ'!$B$3:$G$22,B12,'日別入力データ'!$F$3:$F$22)</f>
        <v>0</v>
      </c>
      <c r="F12" s="40"/>
      <c r="G12" s="40"/>
      <c r="H12" s="40"/>
      <c r="I12" s="40"/>
      <c r="J12" s="40"/>
      <c r="K12" s="15">
        <f t="shared" si="1"/>
        <v>0</v>
      </c>
    </row>
    <row r="13" spans="2:11" ht="13.5">
      <c r="B13" s="22">
        <v>37788</v>
      </c>
      <c r="C13" s="20">
        <f t="shared" si="0"/>
        <v>37788</v>
      </c>
      <c r="D13" s="40">
        <f>SUMIF('日別入力データ'!$B$3:$G$22,B13,'日別入力データ'!$E$3:$E$22)</f>
        <v>0</v>
      </c>
      <c r="E13" s="40">
        <f>SUMIF('日別入力データ'!$B$3:$G$22,B13,'日別入力データ'!$F$3:$F$22)</f>
        <v>0</v>
      </c>
      <c r="F13" s="40"/>
      <c r="G13" s="40"/>
      <c r="H13" s="40"/>
      <c r="I13" s="40"/>
      <c r="J13" s="40"/>
      <c r="K13" s="15">
        <f t="shared" si="1"/>
        <v>0</v>
      </c>
    </row>
    <row r="14" spans="2:11" ht="13.5">
      <c r="B14" s="22">
        <v>37789</v>
      </c>
      <c r="C14" s="20">
        <f t="shared" si="0"/>
        <v>37789</v>
      </c>
      <c r="D14" s="40">
        <f>SUMIF('日別入力データ'!$B$3:$G$22,B14,'日別入力データ'!$E$3:$E$22)</f>
        <v>0</v>
      </c>
      <c r="E14" s="40">
        <f>SUMIF('日別入力データ'!$B$3:$G$22,B14,'日別入力データ'!$F$3:$F$22)</f>
        <v>0</v>
      </c>
      <c r="F14" s="40"/>
      <c r="G14" s="40"/>
      <c r="H14" s="40"/>
      <c r="I14" s="40"/>
      <c r="J14" s="40"/>
      <c r="K14" s="15">
        <f t="shared" si="1"/>
        <v>0</v>
      </c>
    </row>
    <row r="15" spans="2:11" ht="13.5">
      <c r="B15" s="22">
        <v>37790</v>
      </c>
      <c r="C15" s="20">
        <f t="shared" si="0"/>
        <v>37790</v>
      </c>
      <c r="D15" s="40">
        <f>SUMIF('日別入力データ'!$B$3:$G$22,B15,'日別入力データ'!$E$3:$E$22)</f>
        <v>0</v>
      </c>
      <c r="E15" s="40">
        <f>SUMIF('日別入力データ'!$B$3:$G$22,B15,'日別入力データ'!$F$3:$F$22)</f>
        <v>0</v>
      </c>
      <c r="F15" s="40"/>
      <c r="G15" s="40"/>
      <c r="H15" s="40"/>
      <c r="I15" s="40"/>
      <c r="J15" s="40"/>
      <c r="K15" s="15">
        <f t="shared" si="1"/>
        <v>0</v>
      </c>
    </row>
    <row r="16" spans="2:11" ht="13.5">
      <c r="B16" s="22">
        <v>37791</v>
      </c>
      <c r="C16" s="20">
        <f t="shared" si="0"/>
        <v>37791</v>
      </c>
      <c r="D16" s="40">
        <f>SUMIF('日別入力データ'!$B$3:$G$22,B16,'日別入力データ'!$E$3:$E$22)</f>
        <v>0</v>
      </c>
      <c r="E16" s="40">
        <f>SUMIF('日別入力データ'!$B$3:$G$22,B16,'日別入力データ'!$F$3:$F$22)</f>
        <v>0</v>
      </c>
      <c r="F16" s="40"/>
      <c r="G16" s="40"/>
      <c r="H16" s="40"/>
      <c r="I16" s="40"/>
      <c r="J16" s="40"/>
      <c r="K16" s="15">
        <f t="shared" si="1"/>
        <v>0</v>
      </c>
    </row>
    <row r="17" spans="2:11" ht="13.5">
      <c r="B17" s="22">
        <v>37792</v>
      </c>
      <c r="C17" s="20">
        <f t="shared" si="0"/>
        <v>37792</v>
      </c>
      <c r="D17" s="40">
        <f>SUMIF('日別入力データ'!$B$3:$G$22,B17,'日別入力データ'!$E$3:$E$22)</f>
        <v>570</v>
      </c>
      <c r="E17" s="40">
        <f>SUMIF('日別入力データ'!$B$3:$G$22,B17,'日別入力データ'!$F$3:$F$22)</f>
        <v>1330</v>
      </c>
      <c r="F17" s="40"/>
      <c r="G17" s="40"/>
      <c r="H17" s="40"/>
      <c r="I17" s="40"/>
      <c r="J17" s="40"/>
      <c r="K17" s="15">
        <f t="shared" si="1"/>
        <v>1900</v>
      </c>
    </row>
    <row r="18" spans="2:11" ht="13.5">
      <c r="B18" s="22">
        <v>37793</v>
      </c>
      <c r="C18" s="20">
        <f t="shared" si="0"/>
        <v>37793</v>
      </c>
      <c r="D18" s="40">
        <f>SUMIF('日別入力データ'!$B$3:$G$22,B18,'日別入力データ'!$E$3:$E$22)</f>
        <v>600</v>
      </c>
      <c r="E18" s="40">
        <f>SUMIF('日別入力データ'!$B$3:$G$22,B18,'日別入力データ'!$F$3:$F$22)</f>
        <v>1400</v>
      </c>
      <c r="F18" s="40"/>
      <c r="G18" s="40"/>
      <c r="H18" s="40"/>
      <c r="I18" s="40"/>
      <c r="J18" s="40"/>
      <c r="K18" s="15">
        <f t="shared" si="1"/>
        <v>2000</v>
      </c>
    </row>
    <row r="19" spans="2:11" ht="13.5">
      <c r="B19" s="22">
        <v>37794</v>
      </c>
      <c r="C19" s="20">
        <f t="shared" si="0"/>
        <v>37794</v>
      </c>
      <c r="D19" s="40">
        <f>SUMIF('日別入力データ'!$B$3:$G$22,B19,'日別入力データ'!$E$3:$E$22)</f>
        <v>690</v>
      </c>
      <c r="E19" s="40">
        <f>SUMIF('日別入力データ'!$B$3:$G$22,B19,'日別入力データ'!$F$3:$F$22)</f>
        <v>1610</v>
      </c>
      <c r="F19" s="40"/>
      <c r="G19" s="40"/>
      <c r="H19" s="40"/>
      <c r="I19" s="40"/>
      <c r="J19" s="40"/>
      <c r="K19" s="15">
        <f t="shared" si="1"/>
        <v>2300</v>
      </c>
    </row>
    <row r="20" spans="2:11" ht="13.5">
      <c r="B20" s="22">
        <v>37795</v>
      </c>
      <c r="C20" s="20">
        <f t="shared" si="0"/>
        <v>37795</v>
      </c>
      <c r="D20" s="40">
        <f>SUMIF('日別入力データ'!$B$3:$G$22,B20,'日別入力データ'!$E$3:$E$22)</f>
        <v>0</v>
      </c>
      <c r="E20" s="40">
        <f>SUMIF('日別入力データ'!$B$3:$G$22,B20,'日別入力データ'!$F$3:$F$22)</f>
        <v>0</v>
      </c>
      <c r="F20" s="40"/>
      <c r="G20" s="40"/>
      <c r="H20" s="40"/>
      <c r="I20" s="40"/>
      <c r="J20" s="40"/>
      <c r="K20" s="15">
        <f t="shared" si="1"/>
        <v>0</v>
      </c>
    </row>
    <row r="21" spans="2:11" ht="13.5">
      <c r="B21" s="22">
        <v>37796</v>
      </c>
      <c r="C21" s="20">
        <f t="shared" si="0"/>
        <v>37796</v>
      </c>
      <c r="D21" s="40">
        <f>SUMIF('日別入力データ'!$B$3:$G$22,B21,'日別入力データ'!$E$3:$E$22)</f>
        <v>0</v>
      </c>
      <c r="E21" s="40">
        <f>SUMIF('日別入力データ'!$B$3:$G$22,B21,'日別入力データ'!$F$3:$F$22)</f>
        <v>0</v>
      </c>
      <c r="F21" s="40"/>
      <c r="G21" s="40"/>
      <c r="H21" s="40"/>
      <c r="I21" s="40"/>
      <c r="J21" s="40"/>
      <c r="K21" s="15">
        <f t="shared" si="1"/>
        <v>0</v>
      </c>
    </row>
    <row r="22" spans="2:11" ht="13.5">
      <c r="B22" s="22">
        <v>37797</v>
      </c>
      <c r="C22" s="20">
        <f t="shared" si="0"/>
        <v>37797</v>
      </c>
      <c r="D22" s="40">
        <f>SUMIF('日別入力データ'!$B$3:$G$22,B22,'日別入力データ'!$E$3:$E$22)</f>
        <v>0</v>
      </c>
      <c r="E22" s="40">
        <f>SUMIF('日別入力データ'!$B$3:$G$22,B22,'日別入力データ'!$F$3:$F$22)</f>
        <v>0</v>
      </c>
      <c r="F22" s="40"/>
      <c r="G22" s="40"/>
      <c r="H22" s="40"/>
      <c r="I22" s="40"/>
      <c r="J22" s="40"/>
      <c r="K22" s="15">
        <f t="shared" si="1"/>
        <v>0</v>
      </c>
    </row>
    <row r="23" spans="2:11" ht="13.5">
      <c r="B23" s="22">
        <v>37798</v>
      </c>
      <c r="C23" s="20">
        <f t="shared" si="0"/>
        <v>37798</v>
      </c>
      <c r="D23" s="40">
        <f>SUMIF('日別入力データ'!$B$3:$G$22,B23,'日別入力データ'!$E$3:$E$22)</f>
        <v>0</v>
      </c>
      <c r="E23" s="40">
        <f>SUMIF('日別入力データ'!$B$3:$G$22,B23,'日別入力データ'!$F$3:$F$22)</f>
        <v>0</v>
      </c>
      <c r="F23" s="40"/>
      <c r="G23" s="40"/>
      <c r="H23" s="40"/>
      <c r="I23" s="40"/>
      <c r="J23" s="40"/>
      <c r="K23" s="15">
        <f t="shared" si="1"/>
        <v>0</v>
      </c>
    </row>
    <row r="24" spans="2:11" ht="13.5">
      <c r="B24" s="22">
        <v>37799</v>
      </c>
      <c r="C24" s="20">
        <f t="shared" si="0"/>
        <v>37799</v>
      </c>
      <c r="D24" s="40">
        <f>SUMIF('日別入力データ'!$B$3:$G$22,B24,'日別入力データ'!$E$3:$E$22)</f>
        <v>0</v>
      </c>
      <c r="E24" s="40">
        <f>SUMIF('日別入力データ'!$B$3:$G$22,B24,'日別入力データ'!$F$3:$F$22)</f>
        <v>0</v>
      </c>
      <c r="F24" s="40"/>
      <c r="G24" s="40"/>
      <c r="H24" s="40"/>
      <c r="I24" s="40"/>
      <c r="J24" s="40"/>
      <c r="K24" s="15">
        <f t="shared" si="1"/>
        <v>0</v>
      </c>
    </row>
    <row r="25" spans="2:11" ht="13.5">
      <c r="B25" s="22">
        <v>37800</v>
      </c>
      <c r="C25" s="20">
        <f t="shared" si="0"/>
        <v>37800</v>
      </c>
      <c r="D25" s="40">
        <f>SUMIF('日別入力データ'!$B$3:$G$22,B25,'日別入力データ'!$E$3:$E$22)</f>
        <v>0</v>
      </c>
      <c r="E25" s="40">
        <f>SUMIF('日別入力データ'!$B$3:$G$22,B25,'日別入力データ'!$F$3:$F$22)</f>
        <v>0</v>
      </c>
      <c r="F25" s="40"/>
      <c r="G25" s="40"/>
      <c r="H25" s="40"/>
      <c r="I25" s="40"/>
      <c r="J25" s="40"/>
      <c r="K25" s="15">
        <f t="shared" si="1"/>
        <v>0</v>
      </c>
    </row>
    <row r="26" spans="2:11" ht="14.25" thickBot="1">
      <c r="B26" s="23">
        <v>37801</v>
      </c>
      <c r="C26" s="20">
        <f t="shared" si="0"/>
        <v>37801</v>
      </c>
      <c r="D26" s="40">
        <f>SUMIF('日別入力データ'!$B$3:$G$22,B26,'日別入力データ'!$E$3:$E$22)</f>
        <v>0</v>
      </c>
      <c r="E26" s="40">
        <f>SUMIF('日別入力データ'!$B$3:$G$22,B26,'日別入力データ'!$F$3:$F$22)</f>
        <v>0</v>
      </c>
      <c r="F26" s="40"/>
      <c r="G26" s="40"/>
      <c r="H26" s="40"/>
      <c r="I26" s="40"/>
      <c r="J26" s="40"/>
      <c r="K26" s="15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D27" sqref="D27"/>
    </sheetView>
  </sheetViews>
  <sheetFormatPr defaultColWidth="9.00390625" defaultRowHeight="13.5"/>
  <cols>
    <col min="1" max="1" width="4.25390625" style="0" customWidth="1"/>
    <col min="4" max="4" width="11.00390625" style="0" bestFit="1" customWidth="1"/>
  </cols>
  <sheetData>
    <row r="1" ht="14.25" thickBot="1"/>
    <row r="2" spans="2:9" ht="14.25" thickBot="1">
      <c r="B2" s="9" t="s">
        <v>0</v>
      </c>
      <c r="C2" s="10" t="s">
        <v>5</v>
      </c>
      <c r="D2" s="10" t="s">
        <v>8</v>
      </c>
      <c r="E2" s="10" t="s">
        <v>6</v>
      </c>
      <c r="F2" s="10" t="s">
        <v>7</v>
      </c>
      <c r="G2" s="10"/>
      <c r="H2" s="10"/>
      <c r="I2" s="11"/>
    </row>
    <row r="3" spans="2:9" ht="13.5">
      <c r="B3" s="27">
        <v>1</v>
      </c>
      <c r="C3" s="16" t="s">
        <v>3</v>
      </c>
      <c r="D3" s="16"/>
      <c r="E3" s="16"/>
      <c r="F3" s="16"/>
      <c r="G3" s="16"/>
      <c r="H3" s="16"/>
      <c r="I3" s="24"/>
    </row>
    <row r="4" spans="2:9" ht="13.5">
      <c r="B4" s="28">
        <v>2</v>
      </c>
      <c r="C4" s="17" t="s">
        <v>9</v>
      </c>
      <c r="D4" s="17"/>
      <c r="E4" s="17"/>
      <c r="F4" s="17"/>
      <c r="G4" s="17"/>
      <c r="H4" s="17"/>
      <c r="I4" s="25"/>
    </row>
    <row r="5" spans="2:9" ht="13.5">
      <c r="B5" s="28">
        <v>3</v>
      </c>
      <c r="C5" s="17" t="s">
        <v>10</v>
      </c>
      <c r="D5" s="17"/>
      <c r="E5" s="17"/>
      <c r="F5" s="17"/>
      <c r="G5" s="17"/>
      <c r="H5" s="17"/>
      <c r="I5" s="25"/>
    </row>
    <row r="6" spans="2:9" ht="13.5">
      <c r="B6" s="28">
        <v>4</v>
      </c>
      <c r="C6" s="17" t="s">
        <v>11</v>
      </c>
      <c r="D6" s="17"/>
      <c r="E6" s="17"/>
      <c r="F6" s="17"/>
      <c r="G6" s="17"/>
      <c r="H6" s="17"/>
      <c r="I6" s="25"/>
    </row>
    <row r="7" spans="2:9" ht="13.5">
      <c r="B7" s="28">
        <v>5</v>
      </c>
      <c r="C7" s="17" t="s">
        <v>12</v>
      </c>
      <c r="D7" s="17"/>
      <c r="E7" s="17"/>
      <c r="F7" s="17"/>
      <c r="G7" s="17"/>
      <c r="H7" s="17"/>
      <c r="I7" s="25"/>
    </row>
    <row r="8" spans="2:9" ht="13.5">
      <c r="B8" s="28">
        <v>6</v>
      </c>
      <c r="C8" s="17" t="s">
        <v>22</v>
      </c>
      <c r="D8" s="17"/>
      <c r="E8" s="17"/>
      <c r="F8" s="17"/>
      <c r="G8" s="17"/>
      <c r="H8" s="17"/>
      <c r="I8" s="25"/>
    </row>
    <row r="9" spans="2:9" ht="13.5">
      <c r="B9" s="28">
        <v>7</v>
      </c>
      <c r="C9" s="17" t="s">
        <v>23</v>
      </c>
      <c r="D9" s="17"/>
      <c r="E9" s="17"/>
      <c r="F9" s="17"/>
      <c r="G9" s="17"/>
      <c r="H9" s="17"/>
      <c r="I9" s="25"/>
    </row>
    <row r="10" spans="2:9" ht="13.5">
      <c r="B10" s="28">
        <v>8</v>
      </c>
      <c r="C10" s="17" t="s">
        <v>24</v>
      </c>
      <c r="D10" s="17"/>
      <c r="E10" s="17"/>
      <c r="F10" s="17"/>
      <c r="G10" s="17"/>
      <c r="H10" s="17"/>
      <c r="I10" s="25"/>
    </row>
    <row r="11" spans="2:9" ht="13.5">
      <c r="B11" s="28">
        <v>9</v>
      </c>
      <c r="C11" s="17" t="s">
        <v>25</v>
      </c>
      <c r="D11" s="17"/>
      <c r="E11" s="17"/>
      <c r="F11" s="17"/>
      <c r="G11" s="17"/>
      <c r="H11" s="17"/>
      <c r="I11" s="25"/>
    </row>
    <row r="12" spans="2:9" ht="13.5">
      <c r="B12" s="28">
        <v>10</v>
      </c>
      <c r="C12" s="17" t="s">
        <v>26</v>
      </c>
      <c r="D12" s="17"/>
      <c r="E12" s="17"/>
      <c r="F12" s="17"/>
      <c r="G12" s="17"/>
      <c r="H12" s="17"/>
      <c r="I12" s="25"/>
    </row>
    <row r="13" spans="2:9" ht="13.5">
      <c r="B13" s="28">
        <v>11</v>
      </c>
      <c r="C13" s="17" t="s">
        <v>27</v>
      </c>
      <c r="D13" s="17"/>
      <c r="E13" s="17"/>
      <c r="F13" s="17"/>
      <c r="G13" s="17"/>
      <c r="H13" s="17"/>
      <c r="I13" s="25"/>
    </row>
    <row r="14" spans="2:9" ht="13.5">
      <c r="B14" s="28">
        <v>12</v>
      </c>
      <c r="C14" s="17"/>
      <c r="D14" s="17"/>
      <c r="E14" s="17"/>
      <c r="F14" s="17"/>
      <c r="G14" s="17"/>
      <c r="H14" s="17"/>
      <c r="I14" s="25"/>
    </row>
    <row r="15" spans="2:9" ht="13.5">
      <c r="B15" s="28">
        <v>13</v>
      </c>
      <c r="C15" s="17"/>
      <c r="D15" s="17"/>
      <c r="E15" s="17"/>
      <c r="F15" s="17"/>
      <c r="G15" s="17"/>
      <c r="H15" s="17"/>
      <c r="I15" s="25"/>
    </row>
    <row r="16" spans="2:9" ht="13.5">
      <c r="B16" s="28">
        <v>14</v>
      </c>
      <c r="C16" s="17"/>
      <c r="D16" s="17"/>
      <c r="E16" s="17"/>
      <c r="F16" s="17"/>
      <c r="G16" s="17"/>
      <c r="H16" s="17"/>
      <c r="I16" s="25"/>
    </row>
    <row r="17" spans="2:9" ht="13.5">
      <c r="B17" s="28">
        <v>15</v>
      </c>
      <c r="C17" s="17"/>
      <c r="D17" s="17"/>
      <c r="E17" s="17"/>
      <c r="F17" s="17"/>
      <c r="G17" s="17"/>
      <c r="H17" s="17"/>
      <c r="I17" s="25"/>
    </row>
    <row r="18" spans="2:9" ht="13.5">
      <c r="B18" s="28">
        <v>16</v>
      </c>
      <c r="C18" s="17"/>
      <c r="D18" s="17"/>
      <c r="E18" s="17"/>
      <c r="F18" s="17"/>
      <c r="G18" s="17"/>
      <c r="H18" s="17"/>
      <c r="I18" s="25"/>
    </row>
    <row r="19" spans="2:9" ht="13.5">
      <c r="B19" s="28">
        <v>17</v>
      </c>
      <c r="C19" s="17"/>
      <c r="D19" s="17"/>
      <c r="E19" s="17"/>
      <c r="F19" s="17"/>
      <c r="G19" s="17"/>
      <c r="H19" s="17"/>
      <c r="I19" s="25"/>
    </row>
    <row r="20" spans="2:9" ht="13.5">
      <c r="B20" s="28">
        <v>18</v>
      </c>
      <c r="C20" s="17"/>
      <c r="D20" s="17"/>
      <c r="E20" s="17"/>
      <c r="F20" s="17"/>
      <c r="G20" s="17"/>
      <c r="H20" s="17"/>
      <c r="I20" s="25"/>
    </row>
    <row r="21" spans="2:9" ht="13.5">
      <c r="B21" s="28">
        <v>19</v>
      </c>
      <c r="C21" s="17"/>
      <c r="D21" s="17"/>
      <c r="E21" s="17"/>
      <c r="F21" s="17"/>
      <c r="G21" s="17"/>
      <c r="H21" s="17"/>
      <c r="I21" s="25"/>
    </row>
    <row r="22" spans="2:9" ht="14.25" thickBot="1">
      <c r="B22" s="29">
        <v>20</v>
      </c>
      <c r="C22" s="18"/>
      <c r="D22" s="18"/>
      <c r="E22" s="18"/>
      <c r="F22" s="18"/>
      <c r="G22" s="18"/>
      <c r="H22" s="18"/>
      <c r="I22" s="26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1">
      <selection activeCell="H8" sqref="H8"/>
    </sheetView>
  </sheetViews>
  <sheetFormatPr defaultColWidth="9.00390625" defaultRowHeight="13.5"/>
  <sheetData>
    <row r="1" ht="13.5">
      <c r="C1" s="7" t="s">
        <v>21</v>
      </c>
    </row>
    <row r="2" ht="14.25" thickBot="1"/>
    <row r="3" spans="2:6" ht="14.25" thickBot="1">
      <c r="B3" s="37" t="s">
        <v>18</v>
      </c>
      <c r="C3" s="38" t="s">
        <v>16</v>
      </c>
      <c r="D3" s="38" t="s">
        <v>19</v>
      </c>
      <c r="E3" s="38" t="s">
        <v>20</v>
      </c>
      <c r="F3" s="39"/>
    </row>
    <row r="4" spans="2:6" ht="13.5">
      <c r="B4" s="27">
        <v>1</v>
      </c>
      <c r="C4" s="30">
        <v>600</v>
      </c>
      <c r="D4" s="30">
        <v>200</v>
      </c>
      <c r="E4" s="30">
        <v>30</v>
      </c>
      <c r="F4" s="31"/>
    </row>
    <row r="5" spans="2:6" ht="13.5">
      <c r="B5" s="28">
        <v>2</v>
      </c>
      <c r="C5" s="32">
        <v>700</v>
      </c>
      <c r="D5" s="32">
        <v>300</v>
      </c>
      <c r="E5" s="32">
        <v>40</v>
      </c>
      <c r="F5" s="33"/>
    </row>
    <row r="6" spans="2:6" ht="13.5">
      <c r="B6" s="28">
        <v>3</v>
      </c>
      <c r="C6" s="32">
        <v>800</v>
      </c>
      <c r="D6" s="32">
        <v>400</v>
      </c>
      <c r="E6" s="32">
        <v>50</v>
      </c>
      <c r="F6" s="33"/>
    </row>
    <row r="7" spans="2:6" ht="13.5">
      <c r="B7" s="28">
        <v>4</v>
      </c>
      <c r="C7" s="32">
        <v>900</v>
      </c>
      <c r="D7" s="32">
        <v>500</v>
      </c>
      <c r="E7" s="32">
        <v>60</v>
      </c>
      <c r="F7" s="33"/>
    </row>
    <row r="8" spans="2:6" ht="13.5">
      <c r="B8" s="28">
        <v>5</v>
      </c>
      <c r="C8" s="32">
        <v>1000</v>
      </c>
      <c r="D8" s="32">
        <v>600</v>
      </c>
      <c r="E8" s="32">
        <v>70</v>
      </c>
      <c r="F8" s="33"/>
    </row>
    <row r="9" spans="2:6" ht="13.5">
      <c r="B9" s="28">
        <v>6</v>
      </c>
      <c r="C9" s="32">
        <v>1100</v>
      </c>
      <c r="D9" s="32">
        <v>700</v>
      </c>
      <c r="E9" s="32">
        <v>80</v>
      </c>
      <c r="F9" s="33"/>
    </row>
    <row r="10" spans="2:6" ht="13.5">
      <c r="B10" s="28">
        <v>7</v>
      </c>
      <c r="C10" s="32">
        <v>1200</v>
      </c>
      <c r="D10" s="32">
        <v>800</v>
      </c>
      <c r="E10" s="32">
        <v>90</v>
      </c>
      <c r="F10" s="33"/>
    </row>
    <row r="11" spans="2:6" ht="13.5">
      <c r="B11" s="28">
        <v>8</v>
      </c>
      <c r="C11" s="32">
        <v>1300</v>
      </c>
      <c r="D11" s="32">
        <v>900</v>
      </c>
      <c r="E11" s="32">
        <v>100</v>
      </c>
      <c r="F11" s="33"/>
    </row>
    <row r="12" spans="2:6" ht="13.5">
      <c r="B12" s="28">
        <v>9</v>
      </c>
      <c r="C12" s="32">
        <v>1400</v>
      </c>
      <c r="D12" s="32">
        <v>1000</v>
      </c>
      <c r="E12" s="32">
        <v>110</v>
      </c>
      <c r="F12" s="33"/>
    </row>
    <row r="13" spans="2:6" ht="13.5">
      <c r="B13" s="28">
        <v>10</v>
      </c>
      <c r="C13" s="32">
        <v>1500</v>
      </c>
      <c r="D13" s="32">
        <v>1100</v>
      </c>
      <c r="E13" s="32">
        <v>120</v>
      </c>
      <c r="F13" s="33"/>
    </row>
    <row r="14" spans="2:6" ht="13.5">
      <c r="B14" s="28">
        <v>11</v>
      </c>
      <c r="C14" s="32">
        <v>1600</v>
      </c>
      <c r="D14" s="32">
        <v>1200</v>
      </c>
      <c r="E14" s="32">
        <v>130</v>
      </c>
      <c r="F14" s="33"/>
    </row>
    <row r="15" spans="2:6" ht="13.5">
      <c r="B15" s="28">
        <v>12</v>
      </c>
      <c r="C15" s="32">
        <v>1700</v>
      </c>
      <c r="D15" s="32">
        <v>1300</v>
      </c>
      <c r="E15" s="32">
        <v>140</v>
      </c>
      <c r="F15" s="33"/>
    </row>
    <row r="16" spans="2:6" ht="13.5">
      <c r="B16" s="28">
        <v>13</v>
      </c>
      <c r="C16" s="32">
        <v>1800</v>
      </c>
      <c r="D16" s="32">
        <v>1400</v>
      </c>
      <c r="E16" s="32">
        <v>150</v>
      </c>
      <c r="F16" s="33"/>
    </row>
    <row r="17" spans="2:6" ht="13.5">
      <c r="B17" s="28">
        <v>14</v>
      </c>
      <c r="C17" s="32">
        <v>1900</v>
      </c>
      <c r="D17" s="32">
        <v>1500</v>
      </c>
      <c r="E17" s="32">
        <v>160</v>
      </c>
      <c r="F17" s="33"/>
    </row>
    <row r="18" spans="2:6" ht="13.5">
      <c r="B18" s="28">
        <v>15</v>
      </c>
      <c r="C18" s="32">
        <v>2000</v>
      </c>
      <c r="D18" s="32">
        <v>1600</v>
      </c>
      <c r="E18" s="32">
        <v>170</v>
      </c>
      <c r="F18" s="33"/>
    </row>
    <row r="19" spans="2:6" ht="13.5">
      <c r="B19" s="28">
        <v>16</v>
      </c>
      <c r="C19" s="32">
        <v>2100</v>
      </c>
      <c r="D19" s="32">
        <v>1700</v>
      </c>
      <c r="E19" s="32">
        <v>180</v>
      </c>
      <c r="F19" s="33"/>
    </row>
    <row r="20" spans="2:6" ht="13.5">
      <c r="B20" s="28">
        <v>17</v>
      </c>
      <c r="C20" s="32">
        <v>2200</v>
      </c>
      <c r="D20" s="32">
        <v>1800</v>
      </c>
      <c r="E20" s="32">
        <v>190</v>
      </c>
      <c r="F20" s="33"/>
    </row>
    <row r="21" spans="2:6" ht="13.5">
      <c r="B21" s="28">
        <v>18</v>
      </c>
      <c r="C21" s="32">
        <v>2300</v>
      </c>
      <c r="D21" s="32">
        <v>1900</v>
      </c>
      <c r="E21" s="32">
        <v>200</v>
      </c>
      <c r="F21" s="33"/>
    </row>
    <row r="22" spans="2:6" ht="13.5">
      <c r="B22" s="28">
        <v>19</v>
      </c>
      <c r="C22" s="32">
        <v>2400</v>
      </c>
      <c r="D22" s="32">
        <v>2000</v>
      </c>
      <c r="E22" s="32">
        <v>210</v>
      </c>
      <c r="F22" s="33"/>
    </row>
    <row r="23" spans="2:6" ht="13.5">
      <c r="B23" s="28">
        <v>20</v>
      </c>
      <c r="C23" s="32">
        <v>2500</v>
      </c>
      <c r="D23" s="32">
        <v>2100</v>
      </c>
      <c r="E23" s="32">
        <v>220</v>
      </c>
      <c r="F23" s="33"/>
    </row>
    <row r="24" spans="2:6" ht="13.5">
      <c r="B24" s="28">
        <v>21</v>
      </c>
      <c r="C24" s="32">
        <v>2600</v>
      </c>
      <c r="D24" s="32">
        <v>2200</v>
      </c>
      <c r="E24" s="32">
        <v>230</v>
      </c>
      <c r="F24" s="33"/>
    </row>
    <row r="25" spans="2:6" ht="13.5">
      <c r="B25" s="28">
        <v>22</v>
      </c>
      <c r="C25" s="32">
        <v>2700</v>
      </c>
      <c r="D25" s="32">
        <v>2300</v>
      </c>
      <c r="E25" s="32">
        <v>240</v>
      </c>
      <c r="F25" s="33"/>
    </row>
    <row r="26" spans="2:6" ht="13.5">
      <c r="B26" s="28">
        <v>23</v>
      </c>
      <c r="C26" s="32">
        <v>2800</v>
      </c>
      <c r="D26" s="32">
        <v>2400</v>
      </c>
      <c r="E26" s="32">
        <v>250</v>
      </c>
      <c r="F26" s="25"/>
    </row>
    <row r="27" spans="2:6" ht="13.5">
      <c r="B27" s="28">
        <v>24</v>
      </c>
      <c r="C27" s="32">
        <v>2900</v>
      </c>
      <c r="D27" s="32">
        <v>2500</v>
      </c>
      <c r="E27" s="32">
        <v>260</v>
      </c>
      <c r="F27" s="25"/>
    </row>
    <row r="28" spans="2:6" ht="13.5">
      <c r="B28" s="28">
        <v>25</v>
      </c>
      <c r="C28" s="32">
        <v>3000</v>
      </c>
      <c r="D28" s="32">
        <v>2600</v>
      </c>
      <c r="E28" s="32">
        <v>270</v>
      </c>
      <c r="F28" s="25"/>
    </row>
    <row r="29" spans="2:6" ht="13.5">
      <c r="B29" s="28">
        <v>26</v>
      </c>
      <c r="C29" s="32">
        <v>3100</v>
      </c>
      <c r="D29" s="32">
        <v>2700</v>
      </c>
      <c r="E29" s="32">
        <v>280</v>
      </c>
      <c r="F29" s="25"/>
    </row>
    <row r="30" spans="2:6" ht="13.5">
      <c r="B30" s="28">
        <v>27</v>
      </c>
      <c r="C30" s="32">
        <v>3200</v>
      </c>
      <c r="D30" s="32">
        <v>2800</v>
      </c>
      <c r="E30" s="32">
        <v>290</v>
      </c>
      <c r="F30" s="25"/>
    </row>
    <row r="31" spans="2:6" ht="13.5">
      <c r="B31" s="28">
        <v>28</v>
      </c>
      <c r="C31" s="32">
        <v>3300</v>
      </c>
      <c r="D31" s="32">
        <v>2900</v>
      </c>
      <c r="E31" s="32">
        <v>300</v>
      </c>
      <c r="F31" s="25"/>
    </row>
    <row r="32" spans="2:6" ht="13.5">
      <c r="B32" s="28">
        <v>29</v>
      </c>
      <c r="C32" s="32">
        <v>3400</v>
      </c>
      <c r="D32" s="32">
        <v>3000</v>
      </c>
      <c r="E32" s="32">
        <v>310</v>
      </c>
      <c r="F32" s="25"/>
    </row>
    <row r="33" spans="2:6" ht="13.5">
      <c r="B33" s="28">
        <v>30</v>
      </c>
      <c r="C33" s="32">
        <v>3500</v>
      </c>
      <c r="D33" s="32">
        <v>3100</v>
      </c>
      <c r="E33" s="32">
        <v>320</v>
      </c>
      <c r="F33" s="25"/>
    </row>
    <row r="34" spans="2:6" ht="13.5">
      <c r="B34" s="28">
        <v>31</v>
      </c>
      <c r="C34" s="32">
        <v>3600</v>
      </c>
      <c r="D34" s="32">
        <v>3200</v>
      </c>
      <c r="E34" s="32">
        <v>330</v>
      </c>
      <c r="F34" s="25"/>
    </row>
    <row r="35" spans="2:6" ht="13.5">
      <c r="B35" s="28">
        <v>32</v>
      </c>
      <c r="C35" s="32">
        <v>3700</v>
      </c>
      <c r="D35" s="32">
        <v>3300</v>
      </c>
      <c r="E35" s="32">
        <v>340</v>
      </c>
      <c r="F35" s="25"/>
    </row>
    <row r="36" spans="2:6" ht="13.5">
      <c r="B36" s="28">
        <v>33</v>
      </c>
      <c r="C36" s="32">
        <v>3800</v>
      </c>
      <c r="D36" s="32">
        <v>3400</v>
      </c>
      <c r="E36" s="32">
        <v>350</v>
      </c>
      <c r="F36" s="25"/>
    </row>
    <row r="37" spans="2:6" ht="13.5">
      <c r="B37" s="28">
        <v>34</v>
      </c>
      <c r="C37" s="32">
        <v>3900</v>
      </c>
      <c r="D37" s="32">
        <v>3500</v>
      </c>
      <c r="E37" s="32">
        <v>360</v>
      </c>
      <c r="F37" s="25"/>
    </row>
    <row r="38" spans="2:6" ht="13.5">
      <c r="B38" s="28">
        <v>35</v>
      </c>
      <c r="C38" s="32">
        <v>4000</v>
      </c>
      <c r="D38" s="32">
        <v>3600</v>
      </c>
      <c r="E38" s="32">
        <v>370</v>
      </c>
      <c r="F38" s="25"/>
    </row>
    <row r="39" spans="2:6" ht="13.5">
      <c r="B39" s="28">
        <v>36</v>
      </c>
      <c r="C39" s="32">
        <v>4100</v>
      </c>
      <c r="D39" s="32">
        <v>3700</v>
      </c>
      <c r="E39" s="32">
        <v>380</v>
      </c>
      <c r="F39" s="25"/>
    </row>
    <row r="40" spans="2:6" ht="13.5">
      <c r="B40" s="28">
        <v>37</v>
      </c>
      <c r="C40" s="32">
        <v>4200</v>
      </c>
      <c r="D40" s="32">
        <v>3800</v>
      </c>
      <c r="E40" s="32">
        <v>390</v>
      </c>
      <c r="F40" s="25"/>
    </row>
    <row r="41" spans="2:6" ht="13.5">
      <c r="B41" s="28">
        <v>38</v>
      </c>
      <c r="C41" s="32">
        <v>4300</v>
      </c>
      <c r="D41" s="32">
        <v>3900</v>
      </c>
      <c r="E41" s="32">
        <v>400</v>
      </c>
      <c r="F41" s="25"/>
    </row>
    <row r="42" spans="2:6" ht="13.5">
      <c r="B42" s="28">
        <v>39</v>
      </c>
      <c r="C42" s="32">
        <v>4400</v>
      </c>
      <c r="D42" s="32">
        <v>4000</v>
      </c>
      <c r="E42" s="32">
        <v>410</v>
      </c>
      <c r="F42" s="25"/>
    </row>
    <row r="43" spans="2:6" ht="13.5">
      <c r="B43" s="28">
        <v>40</v>
      </c>
      <c r="C43" s="32">
        <v>4500</v>
      </c>
      <c r="D43" s="32">
        <v>4100</v>
      </c>
      <c r="E43" s="32">
        <v>420</v>
      </c>
      <c r="F43" s="25"/>
    </row>
    <row r="44" spans="2:6" ht="13.5">
      <c r="B44" s="28">
        <v>41</v>
      </c>
      <c r="C44" s="32">
        <v>4600</v>
      </c>
      <c r="D44" s="32">
        <v>4200</v>
      </c>
      <c r="E44" s="32">
        <v>430</v>
      </c>
      <c r="F44" s="25"/>
    </row>
    <row r="45" spans="2:6" ht="13.5">
      <c r="B45" s="28">
        <v>42</v>
      </c>
      <c r="C45" s="32">
        <v>4700</v>
      </c>
      <c r="D45" s="32">
        <v>4300</v>
      </c>
      <c r="E45" s="32">
        <v>440</v>
      </c>
      <c r="F45" s="25"/>
    </row>
    <row r="46" spans="2:6" ht="13.5">
      <c r="B46" s="28">
        <v>43</v>
      </c>
      <c r="C46" s="32">
        <v>4800</v>
      </c>
      <c r="D46" s="32">
        <v>4400</v>
      </c>
      <c r="E46" s="32">
        <v>450</v>
      </c>
      <c r="F46" s="25"/>
    </row>
    <row r="47" spans="2:6" ht="13.5">
      <c r="B47" s="28">
        <v>44</v>
      </c>
      <c r="C47" s="32">
        <v>4900</v>
      </c>
      <c r="D47" s="32">
        <v>4500</v>
      </c>
      <c r="E47" s="32">
        <v>460</v>
      </c>
      <c r="F47" s="25"/>
    </row>
    <row r="48" spans="2:6" ht="13.5">
      <c r="B48" s="28">
        <v>45</v>
      </c>
      <c r="C48" s="32">
        <v>5000</v>
      </c>
      <c r="D48" s="32">
        <v>4600</v>
      </c>
      <c r="E48" s="32">
        <v>470</v>
      </c>
      <c r="F48" s="25"/>
    </row>
    <row r="49" spans="2:6" ht="13.5">
      <c r="B49" s="28">
        <v>46</v>
      </c>
      <c r="C49" s="32">
        <v>5100</v>
      </c>
      <c r="D49" s="32">
        <v>4700</v>
      </c>
      <c r="E49" s="32">
        <v>480</v>
      </c>
      <c r="F49" s="25"/>
    </row>
    <row r="50" spans="2:6" ht="13.5">
      <c r="B50" s="28">
        <v>47</v>
      </c>
      <c r="C50" s="32">
        <v>5200</v>
      </c>
      <c r="D50" s="32">
        <v>4800</v>
      </c>
      <c r="E50" s="32">
        <v>490</v>
      </c>
      <c r="F50" s="25"/>
    </row>
    <row r="51" spans="2:6" ht="13.5">
      <c r="B51" s="28">
        <v>48</v>
      </c>
      <c r="C51" s="32">
        <v>5300</v>
      </c>
      <c r="D51" s="32">
        <v>4900</v>
      </c>
      <c r="E51" s="32">
        <v>500</v>
      </c>
      <c r="F51" s="25"/>
    </row>
    <row r="52" spans="2:6" ht="13.5">
      <c r="B52" s="28">
        <v>49</v>
      </c>
      <c r="C52" s="32">
        <v>5400</v>
      </c>
      <c r="D52" s="32">
        <v>5000</v>
      </c>
      <c r="E52" s="32">
        <v>510</v>
      </c>
      <c r="F52" s="25"/>
    </row>
    <row r="53" spans="2:6" ht="13.5">
      <c r="B53" s="28">
        <v>50</v>
      </c>
      <c r="C53" s="32">
        <v>5500</v>
      </c>
      <c r="D53" s="32">
        <v>5100</v>
      </c>
      <c r="E53" s="32">
        <v>520</v>
      </c>
      <c r="F53" s="25"/>
    </row>
    <row r="54" spans="2:6" ht="13.5">
      <c r="B54" s="28">
        <v>51</v>
      </c>
      <c r="C54" s="32">
        <v>5600</v>
      </c>
      <c r="D54" s="32">
        <v>5200</v>
      </c>
      <c r="E54" s="32">
        <v>530</v>
      </c>
      <c r="F54" s="25"/>
    </row>
    <row r="55" spans="2:6" ht="13.5">
      <c r="B55" s="28">
        <v>52</v>
      </c>
      <c r="C55" s="32">
        <v>5700</v>
      </c>
      <c r="D55" s="32">
        <v>5300</v>
      </c>
      <c r="E55" s="32">
        <v>540</v>
      </c>
      <c r="F55" s="25"/>
    </row>
    <row r="56" spans="2:6" ht="13.5">
      <c r="B56" s="28">
        <v>53</v>
      </c>
      <c r="C56" s="32">
        <v>5800</v>
      </c>
      <c r="D56" s="32">
        <v>5400</v>
      </c>
      <c r="E56" s="32">
        <v>550</v>
      </c>
      <c r="F56" s="25"/>
    </row>
    <row r="57" spans="2:6" ht="13.5">
      <c r="B57" s="28">
        <v>54</v>
      </c>
      <c r="C57" s="32">
        <v>5900</v>
      </c>
      <c r="D57" s="32">
        <v>5500</v>
      </c>
      <c r="E57" s="32">
        <v>560</v>
      </c>
      <c r="F57" s="25"/>
    </row>
    <row r="58" spans="2:6" ht="13.5">
      <c r="B58" s="28">
        <v>55</v>
      </c>
      <c r="C58" s="32">
        <v>6000</v>
      </c>
      <c r="D58" s="32">
        <v>5600</v>
      </c>
      <c r="E58" s="32">
        <v>570</v>
      </c>
      <c r="F58" s="25"/>
    </row>
    <row r="59" spans="2:6" ht="13.5">
      <c r="B59" s="28">
        <v>56</v>
      </c>
      <c r="C59" s="32">
        <v>6100</v>
      </c>
      <c r="D59" s="32">
        <v>5700</v>
      </c>
      <c r="E59" s="32">
        <v>580</v>
      </c>
      <c r="F59" s="25"/>
    </row>
    <row r="60" spans="2:6" ht="13.5">
      <c r="B60" s="28">
        <v>57</v>
      </c>
      <c r="C60" s="32">
        <v>6200</v>
      </c>
      <c r="D60" s="32">
        <v>5800</v>
      </c>
      <c r="E60" s="32">
        <v>590</v>
      </c>
      <c r="F60" s="25"/>
    </row>
    <row r="61" spans="2:6" ht="13.5">
      <c r="B61" s="28">
        <v>58</v>
      </c>
      <c r="C61" s="32">
        <v>6300</v>
      </c>
      <c r="D61" s="32">
        <v>5900</v>
      </c>
      <c r="E61" s="32">
        <v>600</v>
      </c>
      <c r="F61" s="25"/>
    </row>
    <row r="62" spans="2:6" ht="13.5">
      <c r="B62" s="28">
        <v>59</v>
      </c>
      <c r="C62" s="32">
        <v>6400</v>
      </c>
      <c r="D62" s="32">
        <v>6000</v>
      </c>
      <c r="E62" s="32">
        <v>610</v>
      </c>
      <c r="F62" s="25"/>
    </row>
    <row r="63" spans="2:6" ht="13.5">
      <c r="B63" s="28">
        <v>60</v>
      </c>
      <c r="C63" s="32">
        <v>6500</v>
      </c>
      <c r="D63" s="32">
        <v>6100</v>
      </c>
      <c r="E63" s="32">
        <v>620</v>
      </c>
      <c r="F63" s="25"/>
    </row>
    <row r="64" spans="2:6" ht="13.5">
      <c r="B64" s="28">
        <v>61</v>
      </c>
      <c r="C64" s="32">
        <v>6600</v>
      </c>
      <c r="D64" s="32">
        <v>6200</v>
      </c>
      <c r="E64" s="32">
        <v>630</v>
      </c>
      <c r="F64" s="25"/>
    </row>
    <row r="65" spans="2:6" ht="13.5">
      <c r="B65" s="28">
        <v>62</v>
      </c>
      <c r="C65" s="32">
        <v>6700</v>
      </c>
      <c r="D65" s="32">
        <v>6300</v>
      </c>
      <c r="E65" s="32">
        <v>640</v>
      </c>
      <c r="F65" s="25"/>
    </row>
    <row r="66" spans="2:6" ht="13.5">
      <c r="B66" s="28">
        <v>63</v>
      </c>
      <c r="C66" s="32">
        <v>6800</v>
      </c>
      <c r="D66" s="32">
        <v>6400</v>
      </c>
      <c r="E66" s="32">
        <v>650</v>
      </c>
      <c r="F66" s="25"/>
    </row>
    <row r="67" spans="2:6" ht="13.5">
      <c r="B67" s="28">
        <v>64</v>
      </c>
      <c r="C67" s="32">
        <v>6900</v>
      </c>
      <c r="D67" s="32">
        <v>6500</v>
      </c>
      <c r="E67" s="32">
        <v>660</v>
      </c>
      <c r="F67" s="25"/>
    </row>
    <row r="68" spans="2:6" ht="13.5">
      <c r="B68" s="28">
        <v>65</v>
      </c>
      <c r="C68" s="32">
        <v>7000</v>
      </c>
      <c r="D68" s="32">
        <v>6600</v>
      </c>
      <c r="E68" s="32">
        <v>670</v>
      </c>
      <c r="F68" s="25"/>
    </row>
    <row r="69" spans="2:6" ht="13.5">
      <c r="B69" s="28">
        <v>66</v>
      </c>
      <c r="C69" s="32">
        <v>7100</v>
      </c>
      <c r="D69" s="32">
        <v>6700</v>
      </c>
      <c r="E69" s="32">
        <v>680</v>
      </c>
      <c r="F69" s="25"/>
    </row>
    <row r="70" spans="2:6" ht="13.5">
      <c r="B70" s="28">
        <v>67</v>
      </c>
      <c r="C70" s="32">
        <v>7200</v>
      </c>
      <c r="D70" s="32">
        <v>6800</v>
      </c>
      <c r="E70" s="32">
        <v>690</v>
      </c>
      <c r="F70" s="25"/>
    </row>
    <row r="71" spans="2:6" ht="13.5">
      <c r="B71" s="28">
        <v>68</v>
      </c>
      <c r="C71" s="32">
        <v>7300</v>
      </c>
      <c r="D71" s="32">
        <v>6900</v>
      </c>
      <c r="E71" s="32">
        <v>700</v>
      </c>
      <c r="F71" s="25"/>
    </row>
    <row r="72" spans="2:6" ht="13.5">
      <c r="B72" s="28">
        <v>69</v>
      </c>
      <c r="C72" s="32">
        <v>7400</v>
      </c>
      <c r="D72" s="32">
        <v>7000</v>
      </c>
      <c r="E72" s="32">
        <v>710</v>
      </c>
      <c r="F72" s="25"/>
    </row>
    <row r="73" spans="2:6" ht="13.5">
      <c r="B73" s="28">
        <v>70</v>
      </c>
      <c r="C73" s="32">
        <v>7500</v>
      </c>
      <c r="D73" s="32">
        <v>7100</v>
      </c>
      <c r="E73" s="32">
        <v>720</v>
      </c>
      <c r="F73" s="25"/>
    </row>
    <row r="74" spans="2:6" ht="13.5">
      <c r="B74" s="28">
        <v>71</v>
      </c>
      <c r="C74" s="32">
        <v>7600</v>
      </c>
      <c r="D74" s="32">
        <v>7200</v>
      </c>
      <c r="E74" s="32">
        <v>730</v>
      </c>
      <c r="F74" s="25"/>
    </row>
    <row r="75" spans="2:6" ht="13.5">
      <c r="B75" s="28">
        <v>72</v>
      </c>
      <c r="C75" s="32">
        <v>7700</v>
      </c>
      <c r="D75" s="32">
        <v>7300</v>
      </c>
      <c r="E75" s="32">
        <v>740</v>
      </c>
      <c r="F75" s="25"/>
    </row>
    <row r="76" spans="2:6" ht="13.5">
      <c r="B76" s="28">
        <v>73</v>
      </c>
      <c r="C76" s="32">
        <v>7800</v>
      </c>
      <c r="D76" s="32">
        <v>7400</v>
      </c>
      <c r="E76" s="32">
        <v>750</v>
      </c>
      <c r="F76" s="25"/>
    </row>
    <row r="77" spans="2:6" ht="13.5">
      <c r="B77" s="28">
        <v>74</v>
      </c>
      <c r="C77" s="32">
        <v>7900</v>
      </c>
      <c r="D77" s="32">
        <v>7500</v>
      </c>
      <c r="E77" s="32">
        <v>760</v>
      </c>
      <c r="F77" s="25"/>
    </row>
    <row r="78" spans="2:6" ht="13.5">
      <c r="B78" s="28">
        <v>75</v>
      </c>
      <c r="C78" s="32">
        <v>8000</v>
      </c>
      <c r="D78" s="32">
        <v>7600</v>
      </c>
      <c r="E78" s="32">
        <v>770</v>
      </c>
      <c r="F78" s="25"/>
    </row>
    <row r="79" spans="2:6" ht="13.5">
      <c r="B79" s="28">
        <v>76</v>
      </c>
      <c r="C79" s="32">
        <v>8100</v>
      </c>
      <c r="D79" s="32">
        <v>7700</v>
      </c>
      <c r="E79" s="32">
        <v>780</v>
      </c>
      <c r="F79" s="25"/>
    </row>
    <row r="80" spans="2:6" ht="13.5">
      <c r="B80" s="28">
        <v>77</v>
      </c>
      <c r="C80" s="32">
        <v>8200</v>
      </c>
      <c r="D80" s="32">
        <v>7800</v>
      </c>
      <c r="E80" s="32">
        <v>790</v>
      </c>
      <c r="F80" s="25"/>
    </row>
    <row r="81" spans="2:6" ht="13.5">
      <c r="B81" s="28">
        <v>78</v>
      </c>
      <c r="C81" s="32">
        <v>8300</v>
      </c>
      <c r="D81" s="32">
        <v>7900</v>
      </c>
      <c r="E81" s="32">
        <v>800</v>
      </c>
      <c r="F81" s="25"/>
    </row>
    <row r="82" spans="2:6" ht="13.5">
      <c r="B82" s="28">
        <v>79</v>
      </c>
      <c r="C82" s="32">
        <v>8400</v>
      </c>
      <c r="D82" s="32">
        <v>8000</v>
      </c>
      <c r="E82" s="32">
        <v>810</v>
      </c>
      <c r="F82" s="25"/>
    </row>
    <row r="83" spans="2:6" ht="13.5">
      <c r="B83" s="28">
        <v>80</v>
      </c>
      <c r="C83" s="32">
        <v>8500</v>
      </c>
      <c r="D83" s="32">
        <v>8100</v>
      </c>
      <c r="E83" s="32">
        <v>820</v>
      </c>
      <c r="F83" s="25"/>
    </row>
    <row r="84" spans="2:6" ht="13.5">
      <c r="B84" s="28">
        <v>81</v>
      </c>
      <c r="C84" s="32">
        <v>8600</v>
      </c>
      <c r="D84" s="32">
        <v>8200</v>
      </c>
      <c r="E84" s="32">
        <v>830</v>
      </c>
      <c r="F84" s="25"/>
    </row>
    <row r="85" spans="2:6" ht="13.5">
      <c r="B85" s="28">
        <v>82</v>
      </c>
      <c r="C85" s="32">
        <v>8700</v>
      </c>
      <c r="D85" s="32">
        <v>8300</v>
      </c>
      <c r="E85" s="32">
        <v>840</v>
      </c>
      <c r="F85" s="25"/>
    </row>
    <row r="86" spans="2:6" ht="13.5">
      <c r="B86" s="28">
        <v>83</v>
      </c>
      <c r="C86" s="32">
        <v>8800</v>
      </c>
      <c r="D86" s="32">
        <v>8400</v>
      </c>
      <c r="E86" s="32">
        <v>850</v>
      </c>
      <c r="F86" s="25"/>
    </row>
    <row r="87" spans="2:6" ht="13.5">
      <c r="B87" s="28">
        <v>84</v>
      </c>
      <c r="C87" s="32">
        <v>8900</v>
      </c>
      <c r="D87" s="32">
        <v>8500</v>
      </c>
      <c r="E87" s="32">
        <v>860</v>
      </c>
      <c r="F87" s="25"/>
    </row>
    <row r="88" spans="2:6" ht="13.5">
      <c r="B88" s="28">
        <v>85</v>
      </c>
      <c r="C88" s="32">
        <v>9000</v>
      </c>
      <c r="D88" s="32">
        <v>8600</v>
      </c>
      <c r="E88" s="32">
        <v>870</v>
      </c>
      <c r="F88" s="25"/>
    </row>
    <row r="89" spans="2:6" ht="13.5">
      <c r="B89" s="28">
        <v>86</v>
      </c>
      <c r="C89" s="32">
        <v>9100</v>
      </c>
      <c r="D89" s="32">
        <v>8700</v>
      </c>
      <c r="E89" s="32">
        <v>880</v>
      </c>
      <c r="F89" s="25"/>
    </row>
    <row r="90" spans="2:6" ht="13.5">
      <c r="B90" s="28">
        <v>87</v>
      </c>
      <c r="C90" s="32">
        <v>9200</v>
      </c>
      <c r="D90" s="32">
        <v>8800</v>
      </c>
      <c r="E90" s="32">
        <v>890</v>
      </c>
      <c r="F90" s="25"/>
    </row>
    <row r="91" spans="2:6" ht="13.5">
      <c r="B91" s="3"/>
      <c r="C91" s="1"/>
      <c r="D91" s="1"/>
      <c r="E91" s="1"/>
      <c r="F91" s="2"/>
    </row>
    <row r="92" spans="2:6" ht="13.5">
      <c r="B92" s="3"/>
      <c r="C92" s="1"/>
      <c r="D92" s="1"/>
      <c r="E92" s="1"/>
      <c r="F92" s="2"/>
    </row>
    <row r="93" spans="2:6" ht="13.5">
      <c r="B93" s="3"/>
      <c r="C93" s="1"/>
      <c r="D93" s="1"/>
      <c r="E93" s="1"/>
      <c r="F93" s="2"/>
    </row>
    <row r="94" spans="2:6" ht="13.5">
      <c r="B94" s="3"/>
      <c r="C94" s="1"/>
      <c r="D94" s="1"/>
      <c r="E94" s="1"/>
      <c r="F94" s="2"/>
    </row>
    <row r="95" spans="2:6" ht="13.5">
      <c r="B95" s="3"/>
      <c r="C95" s="1"/>
      <c r="D95" s="1"/>
      <c r="E95" s="1"/>
      <c r="F95" s="2"/>
    </row>
    <row r="96" spans="2:6" ht="13.5">
      <c r="B96" s="3"/>
      <c r="C96" s="1"/>
      <c r="D96" s="1"/>
      <c r="E96" s="1"/>
      <c r="F96" s="2"/>
    </row>
    <row r="97" spans="2:6" ht="14.25" thickBot="1">
      <c r="B97" s="4"/>
      <c r="C97" s="5"/>
      <c r="D97" s="5"/>
      <c r="E97" s="5"/>
      <c r="F97" s="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nikoniko</dc:creator>
  <cp:keywords/>
  <dc:description/>
  <cp:lastModifiedBy>nikoniko</cp:lastModifiedBy>
  <dcterms:created xsi:type="dcterms:W3CDTF">2003-06-06T23:44:40Z</dcterms:created>
  <dcterms:modified xsi:type="dcterms:W3CDTF">2003-06-07T00:44:35Z</dcterms:modified>
  <cp:category/>
  <cp:version/>
  <cp:contentType/>
  <cp:contentStatus/>
</cp:coreProperties>
</file>